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troškovnik " sheetId="4" r:id="rId1"/>
  </sheets>
  <calcPr calcId="145621"/>
</workbook>
</file>

<file path=xl/calcChain.xml><?xml version="1.0" encoding="utf-8"?>
<calcChain xmlns="http://schemas.openxmlformats.org/spreadsheetml/2006/main">
  <c r="G34" i="4"/>
  <c r="I34" s="1"/>
  <c r="G33"/>
  <c r="I33" s="1"/>
  <c r="I32"/>
  <c r="I31"/>
  <c r="I30"/>
  <c r="I29"/>
  <c r="I28"/>
  <c r="I27"/>
  <c r="I26"/>
  <c r="I25"/>
  <c r="I24"/>
  <c r="I23"/>
  <c r="I22"/>
  <c r="I21"/>
  <c r="I20"/>
  <c r="I19"/>
  <c r="I18"/>
  <c r="I17"/>
  <c r="I16"/>
  <c r="I15"/>
  <c r="I14"/>
  <c r="I13"/>
  <c r="I12"/>
  <c r="I11"/>
  <c r="I10"/>
  <c r="I9"/>
  <c r="D35" l="1"/>
  <c r="D36" s="1"/>
  <c r="D37" s="1"/>
</calcChain>
</file>

<file path=xl/sharedStrings.xml><?xml version="1.0" encoding="utf-8"?>
<sst xmlns="http://schemas.openxmlformats.org/spreadsheetml/2006/main" count="113" uniqueCount="63">
  <si>
    <t xml:space="preserve">KUPAC: </t>
  </si>
  <si>
    <t>Libertas - Dubrovnik d.o.o.</t>
  </si>
  <si>
    <t xml:space="preserve">ADRESA: </t>
  </si>
  <si>
    <t>OIB:</t>
  </si>
  <si>
    <t>36411681446</t>
  </si>
  <si>
    <t>Elementi za izračun cijene godišnje potrošnje električne energije</t>
  </si>
  <si>
    <t>Redni
broj</t>
  </si>
  <si>
    <t>Šifra MM</t>
  </si>
  <si>
    <t>Naziv mjernog mjesta</t>
  </si>
  <si>
    <t>Adresa mjernog mjesta</t>
  </si>
  <si>
    <t>Tarifni
model</t>
  </si>
  <si>
    <t>Potrošnja</t>
  </si>
  <si>
    <t>Cijena</t>
  </si>
  <si>
    <t>Iznos</t>
  </si>
  <si>
    <t>1</t>
  </si>
  <si>
    <t>2</t>
  </si>
  <si>
    <t>3</t>
  </si>
  <si>
    <t>4</t>
  </si>
  <si>
    <t>5</t>
  </si>
  <si>
    <t>6</t>
  </si>
  <si>
    <t>7</t>
  </si>
  <si>
    <t>8=(6)*(7)</t>
  </si>
  <si>
    <t>1600162018</t>
  </si>
  <si>
    <t xml:space="preserve">LIBERTAS - DUBROVNIK d.o.o. </t>
  </si>
  <si>
    <t>Brsalje bb, 20000 Dubrovnik</t>
  </si>
  <si>
    <t>Bijeli</t>
  </si>
  <si>
    <t>VT (kWh)</t>
  </si>
  <si>
    <t>NT (kWh)</t>
  </si>
  <si>
    <t>1600162019</t>
  </si>
  <si>
    <t>Dr. Ante Starčevića bb, 20000 Dubrovnik</t>
  </si>
  <si>
    <t>1600162693</t>
  </si>
  <si>
    <t>Tiha bb, 20210 Cavtat</t>
  </si>
  <si>
    <t>Plavi</t>
  </si>
  <si>
    <t>1600164221</t>
  </si>
  <si>
    <t>Bartola Kašića bb, 20236 Mokošica</t>
  </si>
  <si>
    <t>1600164604</t>
  </si>
  <si>
    <t>Obala Stjepana Radića bb, 20000 Dubrovnik</t>
  </si>
  <si>
    <t>1611050257</t>
  </si>
  <si>
    <t>Obala pape Ivana Pavla II bb, 20000 Dubrovnik</t>
  </si>
  <si>
    <t>Crveni</t>
  </si>
  <si>
    <t>SN (kW)</t>
  </si>
  <si>
    <t>1611070122</t>
  </si>
  <si>
    <t>Kralja Tomislava bb, 20000 Dubrovnik</t>
  </si>
  <si>
    <t>8</t>
  </si>
  <si>
    <t>1600173522</t>
  </si>
  <si>
    <t>9</t>
  </si>
  <si>
    <t>1600175214</t>
  </si>
  <si>
    <t xml:space="preserve">Petra Krešimira IV bb, </t>
  </si>
  <si>
    <t>10</t>
  </si>
  <si>
    <t>1600174964</t>
  </si>
  <si>
    <t>Obala Ivana Pavla II bb, 20000 Dubrovnik</t>
  </si>
  <si>
    <t>11</t>
  </si>
  <si>
    <t>1600174965</t>
  </si>
  <si>
    <t>Pile bb, 20000 Dubrovnik</t>
  </si>
  <si>
    <t>Komolac bb, 20236 Mokošica</t>
  </si>
  <si>
    <t xml:space="preserve">Naknada za poticanje proizvodnje iz obnovljivih izvora: </t>
  </si>
  <si>
    <t>Ukupno (kWh)</t>
  </si>
  <si>
    <t>Trošarine za poslovnu uporabu električne energije</t>
  </si>
  <si>
    <t xml:space="preserve">Ukupno bez PDV (kuna): </t>
  </si>
  <si>
    <t xml:space="preserve">Ukupno PDV (kuna): </t>
  </si>
  <si>
    <t xml:space="preserve">Ukupno s PDV (kuna): </t>
  </si>
  <si>
    <t>TROŠKOVNIK-  Prilog 1. Dokumentacije o nabavi JN 32/17</t>
  </si>
  <si>
    <t>Ogarići 12, 20236 Mokošica</t>
  </si>
</sst>
</file>

<file path=xl/styles.xml><?xml version="1.0" encoding="utf-8"?>
<styleSheet xmlns="http://schemas.openxmlformats.org/spreadsheetml/2006/main">
  <numFmts count="4">
    <numFmt numFmtId="164" formatCode="#,###,###,##0.0000"/>
    <numFmt numFmtId="165" formatCode="#,###,###,##0"/>
    <numFmt numFmtId="166" formatCode="#,##0.0000"/>
    <numFmt numFmtId="167" formatCode="#,##0.000000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85">
    <xf numFmtId="0" fontId="0" fillId="0" borderId="0" xfId="0"/>
    <xf numFmtId="49" fontId="3" fillId="0" borderId="0" xfId="1" applyNumberFormat="1" applyFont="1" applyAlignment="1">
      <alignment horizontal="left"/>
    </xf>
    <xf numFmtId="49" fontId="4" fillId="0" borderId="0" xfId="1" applyNumberFormat="1" applyFont="1" applyAlignment="1">
      <alignment horizontal="left" wrapText="1"/>
    </xf>
    <xf numFmtId="49" fontId="2" fillId="0" borderId="0" xfId="1" applyNumberFormat="1" applyAlignment="1">
      <alignment horizontal="left"/>
    </xf>
    <xf numFmtId="0" fontId="2" fillId="0" borderId="0" xfId="1" applyAlignment="1">
      <alignment horizontal="right"/>
    </xf>
    <xf numFmtId="164" fontId="2" fillId="0" borderId="0" xfId="1" applyNumberFormat="1" applyAlignment="1">
      <alignment horizontal="right"/>
    </xf>
    <xf numFmtId="0" fontId="1" fillId="0" borderId="0" xfId="2"/>
    <xf numFmtId="49" fontId="2" fillId="0" borderId="0" xfId="1" applyNumberFormat="1" applyAlignment="1">
      <alignment horizontal="left" wrapText="1"/>
    </xf>
    <xf numFmtId="49" fontId="2" fillId="0" borderId="0" xfId="1" applyNumberFormat="1" applyAlignment="1">
      <alignment horizontal="center"/>
    </xf>
    <xf numFmtId="49" fontId="5" fillId="0" borderId="1" xfId="1" applyNumberFormat="1" applyFont="1" applyBorder="1" applyAlignment="1">
      <alignment horizontal="center" vertical="center" wrapText="1"/>
    </xf>
    <xf numFmtId="49" fontId="5" fillId="0" borderId="2" xfId="1" applyNumberFormat="1" applyFont="1" applyBorder="1" applyAlignment="1">
      <alignment horizontal="center" vertical="center"/>
    </xf>
    <xf numFmtId="49" fontId="5" fillId="0" borderId="2" xfId="1" applyNumberFormat="1" applyFont="1" applyBorder="1" applyAlignment="1">
      <alignment horizontal="center" vertical="center" wrapText="1"/>
    </xf>
    <xf numFmtId="49" fontId="5" fillId="0" borderId="5" xfId="1" applyNumberFormat="1" applyFont="1" applyBorder="1" applyAlignment="1">
      <alignment horizontal="center" vertical="center"/>
    </xf>
    <xf numFmtId="49" fontId="5" fillId="0" borderId="6" xfId="1" applyNumberFormat="1" applyFont="1" applyBorder="1" applyAlignment="1">
      <alignment horizontal="center"/>
    </xf>
    <xf numFmtId="49" fontId="5" fillId="0" borderId="7" xfId="1" applyNumberFormat="1" applyFont="1" applyBorder="1" applyAlignment="1">
      <alignment horizontal="center"/>
    </xf>
    <xf numFmtId="49" fontId="5" fillId="0" borderId="7" xfId="1" applyNumberFormat="1" applyFont="1" applyBorder="1" applyAlignment="1">
      <alignment horizontal="center" wrapText="1"/>
    </xf>
    <xf numFmtId="49" fontId="5" fillId="0" borderId="10" xfId="1" applyNumberFormat="1" applyFont="1" applyBorder="1" applyAlignment="1">
      <alignment horizontal="center"/>
    </xf>
    <xf numFmtId="49" fontId="2" fillId="0" borderId="11" xfId="1" applyNumberFormat="1" applyFont="1" applyBorder="1" applyAlignment="1">
      <alignment horizontal="left"/>
    </xf>
    <xf numFmtId="165" fontId="2" fillId="0" borderId="11" xfId="1" applyNumberFormat="1" applyFont="1" applyBorder="1" applyAlignment="1">
      <alignment horizontal="right"/>
    </xf>
    <xf numFmtId="166" fontId="2" fillId="0" borderId="11" xfId="1" applyNumberFormat="1" applyFont="1" applyBorder="1" applyAlignment="1">
      <alignment horizontal="right"/>
    </xf>
    <xf numFmtId="4" fontId="2" fillId="0" borderId="12" xfId="1" applyNumberFormat="1" applyFont="1" applyBorder="1" applyAlignment="1">
      <alignment horizontal="right"/>
    </xf>
    <xf numFmtId="4" fontId="1" fillId="0" borderId="0" xfId="2" applyNumberFormat="1"/>
    <xf numFmtId="49" fontId="2" fillId="0" borderId="11" xfId="1" applyNumberFormat="1" applyFont="1" applyBorder="1" applyAlignment="1">
      <alignment horizontal="left" vertical="center"/>
    </xf>
    <xf numFmtId="49" fontId="2" fillId="0" borderId="11" xfId="1" applyNumberFormat="1" applyFont="1" applyBorder="1" applyAlignment="1">
      <alignment vertical="center" wrapText="1"/>
    </xf>
    <xf numFmtId="49" fontId="2" fillId="0" borderId="11" xfId="1" applyNumberFormat="1" applyFont="1" applyBorder="1" applyAlignment="1">
      <alignment horizontal="center" vertical="center"/>
    </xf>
    <xf numFmtId="165" fontId="2" fillId="0" borderId="11" xfId="1" applyNumberFormat="1" applyFont="1" applyBorder="1" applyAlignment="1">
      <alignment horizontal="left"/>
    </xf>
    <xf numFmtId="49" fontId="2" fillId="0" borderId="7" xfId="1" applyNumberFormat="1" applyFont="1" applyBorder="1" applyAlignment="1">
      <alignment horizontal="center" vertical="center"/>
    </xf>
    <xf numFmtId="49" fontId="2" fillId="0" borderId="7" xfId="1" applyNumberFormat="1" applyFont="1" applyBorder="1" applyAlignment="1">
      <alignment vertical="center" wrapText="1"/>
    </xf>
    <xf numFmtId="49" fontId="2" fillId="0" borderId="7" xfId="1" applyNumberFormat="1" applyFont="1" applyBorder="1" applyAlignment="1">
      <alignment horizontal="left" vertical="center"/>
    </xf>
    <xf numFmtId="49" fontId="5" fillId="0" borderId="11" xfId="1" applyNumberFormat="1" applyFont="1" applyBorder="1" applyAlignment="1">
      <alignment horizontal="left"/>
    </xf>
    <xf numFmtId="165" fontId="5" fillId="0" borderId="11" xfId="1" applyNumberFormat="1" applyFont="1" applyBorder="1" applyAlignment="1">
      <alignment horizontal="right"/>
    </xf>
    <xf numFmtId="166" fontId="5" fillId="0" borderId="11" xfId="1" applyNumberFormat="1" applyFont="1" applyBorder="1" applyAlignment="1">
      <alignment horizontal="right"/>
    </xf>
    <xf numFmtId="167" fontId="5" fillId="0" borderId="11" xfId="1" applyNumberFormat="1" applyFont="1" applyBorder="1" applyAlignment="1">
      <alignment horizontal="right"/>
    </xf>
    <xf numFmtId="49" fontId="2" fillId="0" borderId="11" xfId="1" applyNumberFormat="1" applyFont="1" applyFill="1" applyBorder="1" applyAlignment="1">
      <alignment horizontal="center" vertical="center"/>
    </xf>
    <xf numFmtId="49" fontId="2" fillId="0" borderId="7" xfId="1" applyNumberFormat="1" applyFont="1" applyFill="1" applyBorder="1" applyAlignment="1">
      <alignment horizontal="center" vertical="center"/>
    </xf>
    <xf numFmtId="49" fontId="5" fillId="0" borderId="0" xfId="1" applyNumberFormat="1" applyFont="1" applyAlignment="1">
      <alignment horizontal="center" vertical="center"/>
    </xf>
    <xf numFmtId="49" fontId="2" fillId="0" borderId="0" xfId="1" applyNumberFormat="1" applyAlignment="1">
      <alignment horizontal="center" vertical="center"/>
    </xf>
    <xf numFmtId="0" fontId="2" fillId="0" borderId="0" xfId="1" applyAlignment="1">
      <alignment horizontal="center" vertical="center"/>
    </xf>
    <xf numFmtId="164" fontId="2" fillId="0" borderId="0" xfId="1" applyNumberFormat="1" applyAlignment="1">
      <alignment horizontal="center" vertical="center"/>
    </xf>
    <xf numFmtId="49" fontId="5" fillId="0" borderId="3" xfId="1" applyNumberFormat="1" applyFont="1" applyBorder="1" applyAlignment="1">
      <alignment horizontal="center" vertical="center"/>
    </xf>
    <xf numFmtId="49" fontId="2" fillId="0" borderId="4" xfId="1" applyNumberFormat="1" applyFont="1" applyBorder="1" applyAlignment="1">
      <alignment horizontal="center" vertical="center"/>
    </xf>
    <xf numFmtId="49" fontId="5" fillId="0" borderId="8" xfId="1" applyNumberFormat="1" applyFont="1" applyBorder="1" applyAlignment="1">
      <alignment horizontal="center" vertical="center"/>
    </xf>
    <xf numFmtId="49" fontId="2" fillId="0" borderId="9" xfId="1" applyNumberFormat="1" applyFont="1" applyBorder="1" applyAlignment="1">
      <alignment horizontal="center" vertical="center"/>
    </xf>
    <xf numFmtId="49" fontId="2" fillId="0" borderId="11" xfId="1" applyNumberFormat="1" applyFont="1" applyFill="1" applyBorder="1" applyAlignment="1">
      <alignment horizontal="center" vertical="center"/>
    </xf>
    <xf numFmtId="49" fontId="2" fillId="0" borderId="11" xfId="1" applyNumberFormat="1" applyFont="1" applyBorder="1" applyAlignment="1">
      <alignment horizontal="left" vertical="center"/>
    </xf>
    <xf numFmtId="49" fontId="2" fillId="0" borderId="11" xfId="1" applyNumberFormat="1" applyFont="1" applyBorder="1" applyAlignment="1">
      <alignment vertical="center" wrapText="1"/>
    </xf>
    <xf numFmtId="49" fontId="2" fillId="0" borderId="11" xfId="1" applyNumberFormat="1" applyFont="1" applyBorder="1" applyAlignment="1">
      <alignment horizontal="center" vertical="center"/>
    </xf>
    <xf numFmtId="49" fontId="2" fillId="0" borderId="7" xfId="1" applyNumberFormat="1" applyFont="1" applyFill="1" applyBorder="1" applyAlignment="1">
      <alignment horizontal="center" vertical="center"/>
    </xf>
    <xf numFmtId="49" fontId="2" fillId="0" borderId="13" xfId="1" applyNumberFormat="1" applyFont="1" applyFill="1" applyBorder="1" applyAlignment="1">
      <alignment horizontal="center" vertical="center"/>
    </xf>
    <xf numFmtId="49" fontId="2" fillId="0" borderId="7" xfId="1" applyNumberFormat="1" applyFont="1" applyBorder="1" applyAlignment="1">
      <alignment horizontal="center" vertical="center"/>
    </xf>
    <xf numFmtId="49" fontId="2" fillId="0" borderId="13" xfId="1" applyNumberFormat="1" applyFont="1" applyBorder="1" applyAlignment="1">
      <alignment horizontal="center" vertical="center"/>
    </xf>
    <xf numFmtId="49" fontId="2" fillId="0" borderId="7" xfId="1" applyNumberFormat="1" applyFont="1" applyBorder="1" applyAlignment="1">
      <alignment vertical="center" wrapText="1"/>
    </xf>
    <xf numFmtId="49" fontId="2" fillId="0" borderId="13" xfId="1" applyNumberFormat="1" applyFont="1" applyBorder="1" applyAlignment="1">
      <alignment vertical="center" wrapText="1"/>
    </xf>
    <xf numFmtId="49" fontId="2" fillId="0" borderId="7" xfId="1" applyNumberFormat="1" applyFont="1" applyBorder="1" applyAlignment="1">
      <alignment horizontal="left" vertical="center"/>
    </xf>
    <xf numFmtId="49" fontId="2" fillId="0" borderId="13" xfId="1" applyNumberFormat="1" applyFont="1" applyBorder="1" applyAlignment="1">
      <alignment horizontal="left" vertical="center"/>
    </xf>
    <xf numFmtId="49" fontId="2" fillId="0" borderId="14" xfId="1" applyNumberFormat="1" applyFont="1" applyFill="1" applyBorder="1" applyAlignment="1">
      <alignment horizontal="center" vertical="center"/>
    </xf>
    <xf numFmtId="49" fontId="2" fillId="0" borderId="14" xfId="1" applyNumberFormat="1" applyFont="1" applyBorder="1" applyAlignment="1">
      <alignment horizontal="center" vertical="center"/>
    </xf>
    <xf numFmtId="49" fontId="2" fillId="0" borderId="14" xfId="1" applyNumberFormat="1" applyFont="1" applyBorder="1" applyAlignment="1">
      <alignment vertical="center" wrapText="1"/>
    </xf>
    <xf numFmtId="49" fontId="2" fillId="0" borderId="14" xfId="1" applyNumberFormat="1" applyFont="1" applyBorder="1" applyAlignment="1">
      <alignment horizontal="left" vertical="center"/>
    </xf>
    <xf numFmtId="49" fontId="2" fillId="0" borderId="7" xfId="1" applyNumberFormat="1" applyFont="1" applyBorder="1" applyAlignment="1">
      <alignment horizontal="center" vertical="center" wrapText="1"/>
    </xf>
    <xf numFmtId="49" fontId="2" fillId="0" borderId="13" xfId="1" applyNumberFormat="1" applyFont="1" applyBorder="1" applyAlignment="1">
      <alignment horizontal="center" vertical="center" wrapText="1"/>
    </xf>
    <xf numFmtId="49" fontId="2" fillId="0" borderId="11" xfId="1" applyNumberFormat="1" applyFont="1" applyBorder="1" applyAlignment="1">
      <alignment horizontal="right" vertical="center"/>
    </xf>
    <xf numFmtId="49" fontId="5" fillId="0" borderId="17" xfId="1" applyNumberFormat="1" applyFont="1" applyBorder="1" applyAlignment="1">
      <alignment horizontal="left" vertical="center"/>
    </xf>
    <xf numFmtId="49" fontId="5" fillId="0" borderId="18" xfId="1" applyNumberFormat="1" applyFont="1" applyBorder="1" applyAlignment="1">
      <alignment horizontal="left" vertical="center"/>
    </xf>
    <xf numFmtId="49" fontId="5" fillId="0" borderId="19" xfId="1" applyNumberFormat="1" applyFont="1" applyBorder="1" applyAlignment="1">
      <alignment horizontal="left" vertical="center"/>
    </xf>
    <xf numFmtId="0" fontId="2" fillId="0" borderId="11" xfId="2" applyFont="1" applyFill="1" applyBorder="1" applyAlignment="1">
      <alignment horizontal="center" vertical="center"/>
    </xf>
    <xf numFmtId="0" fontId="2" fillId="0" borderId="8" xfId="2" applyFont="1" applyBorder="1" applyAlignment="1">
      <alignment horizontal="center" vertical="center"/>
    </xf>
    <xf numFmtId="0" fontId="2" fillId="0" borderId="15" xfId="2" applyFont="1" applyBorder="1" applyAlignment="1">
      <alignment horizontal="center" vertical="center"/>
    </xf>
    <xf numFmtId="0" fontId="2" fillId="0" borderId="16" xfId="2" applyFont="1" applyBorder="1" applyAlignment="1">
      <alignment horizontal="center" vertical="center"/>
    </xf>
    <xf numFmtId="49" fontId="2" fillId="0" borderId="8" xfId="1" applyNumberFormat="1" applyFont="1" applyBorder="1" applyAlignment="1">
      <alignment horizontal="center" vertical="center" wrapText="1"/>
    </xf>
    <xf numFmtId="49" fontId="2" fillId="0" borderId="15" xfId="1" applyNumberFormat="1" applyFont="1" applyBorder="1" applyAlignment="1">
      <alignment horizontal="center" vertical="center" wrapText="1"/>
    </xf>
    <xf numFmtId="49" fontId="2" fillId="0" borderId="16" xfId="1" applyNumberFormat="1" applyFont="1" applyBorder="1" applyAlignment="1">
      <alignment horizontal="center" vertical="center" wrapText="1"/>
    </xf>
    <xf numFmtId="49" fontId="5" fillId="0" borderId="21" xfId="1" applyNumberFormat="1" applyFont="1" applyBorder="1" applyAlignment="1">
      <alignment horizontal="left" vertical="center"/>
    </xf>
    <xf numFmtId="0" fontId="2" fillId="0" borderId="21" xfId="1" applyFont="1" applyBorder="1" applyAlignment="1">
      <alignment horizontal="left" vertical="center"/>
    </xf>
    <xf numFmtId="4" fontId="2" fillId="0" borderId="21" xfId="1" applyNumberFormat="1" applyFont="1" applyBorder="1" applyAlignment="1">
      <alignment horizontal="right" vertical="center"/>
    </xf>
    <xf numFmtId="4" fontId="2" fillId="0" borderId="22" xfId="1" applyNumberFormat="1" applyFont="1" applyBorder="1" applyAlignment="1">
      <alignment horizontal="right" vertical="center"/>
    </xf>
    <xf numFmtId="49" fontId="2" fillId="0" borderId="17" xfId="1" applyNumberFormat="1" applyFont="1" applyBorder="1" applyAlignment="1">
      <alignment horizontal="center" vertical="center"/>
    </xf>
    <xf numFmtId="49" fontId="2" fillId="0" borderId="19" xfId="1" applyNumberFormat="1" applyFont="1" applyBorder="1" applyAlignment="1">
      <alignment horizontal="center" vertical="center"/>
    </xf>
    <xf numFmtId="49" fontId="5" fillId="0" borderId="11" xfId="1" applyNumberFormat="1" applyFont="1" applyBorder="1" applyAlignment="1">
      <alignment horizontal="left" vertical="center"/>
    </xf>
    <xf numFmtId="0" fontId="2" fillId="0" borderId="11" xfId="1" applyFont="1" applyBorder="1" applyAlignment="1">
      <alignment horizontal="left" vertical="center"/>
    </xf>
    <xf numFmtId="4" fontId="2" fillId="0" borderId="17" xfId="1" applyNumberFormat="1" applyFont="1" applyBorder="1" applyAlignment="1">
      <alignment horizontal="right" vertical="center"/>
    </xf>
    <xf numFmtId="4" fontId="2" fillId="0" borderId="18" xfId="1" applyNumberFormat="1" applyFont="1" applyBorder="1" applyAlignment="1">
      <alignment horizontal="right" vertical="center"/>
    </xf>
    <xf numFmtId="4" fontId="2" fillId="0" borderId="20" xfId="1" applyNumberFormat="1" applyFont="1" applyBorder="1" applyAlignment="1">
      <alignment horizontal="right" vertical="center"/>
    </xf>
    <xf numFmtId="4" fontId="2" fillId="0" borderId="11" xfId="1" applyNumberFormat="1" applyFont="1" applyBorder="1" applyAlignment="1">
      <alignment horizontal="right" vertical="center"/>
    </xf>
    <xf numFmtId="4" fontId="2" fillId="0" borderId="12" xfId="1" applyNumberFormat="1" applyFont="1" applyBorder="1" applyAlignment="1">
      <alignment horizontal="right" vertic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7"/>
  <sheetViews>
    <sheetView tabSelected="1" workbookViewId="0">
      <selection activeCell="C11" sqref="C11:C12"/>
    </sheetView>
  </sheetViews>
  <sheetFormatPr defaultRowHeight="15"/>
  <cols>
    <col min="1" max="1" width="6.5703125" style="6" customWidth="1"/>
    <col min="2" max="2" width="10.85546875" style="6" customWidth="1"/>
    <col min="3" max="3" width="28.7109375" style="6" customWidth="1"/>
    <col min="4" max="4" width="37.5703125" style="6" customWidth="1"/>
    <col min="5" max="5" width="8.140625" style="6" customWidth="1"/>
    <col min="6" max="6" width="11.140625" style="6" customWidth="1"/>
    <col min="7" max="8" width="11.28515625" style="6" customWidth="1"/>
    <col min="9" max="9" width="13" style="6" customWidth="1"/>
    <col min="10" max="16384" width="9.140625" style="6"/>
  </cols>
  <sheetData>
    <row r="1" spans="1:9" ht="18.95" customHeight="1">
      <c r="A1" s="1" t="s">
        <v>0</v>
      </c>
      <c r="B1" s="1" t="s">
        <v>1</v>
      </c>
      <c r="C1" s="2"/>
      <c r="D1" s="3"/>
      <c r="E1" s="3"/>
      <c r="F1" s="3"/>
      <c r="G1" s="4"/>
      <c r="H1" s="4"/>
      <c r="I1" s="5"/>
    </row>
    <row r="2" spans="1:9" ht="18.95" customHeight="1">
      <c r="A2" s="1" t="s">
        <v>2</v>
      </c>
      <c r="B2" s="1" t="s">
        <v>62</v>
      </c>
      <c r="C2" s="2"/>
      <c r="D2" s="3"/>
      <c r="E2" s="3"/>
      <c r="F2" s="3"/>
      <c r="G2" s="4"/>
      <c r="H2" s="4"/>
      <c r="I2" s="5"/>
    </row>
    <row r="3" spans="1:9" ht="18.95" customHeight="1">
      <c r="A3" s="1" t="s">
        <v>3</v>
      </c>
      <c r="B3" s="1" t="s">
        <v>4</v>
      </c>
      <c r="C3" s="2"/>
      <c r="D3" s="3"/>
      <c r="E3" s="3"/>
      <c r="F3" s="3"/>
      <c r="G3" s="4"/>
      <c r="H3" s="4"/>
      <c r="I3" s="5"/>
    </row>
    <row r="4" spans="1:9" ht="18.95" customHeight="1">
      <c r="A4" s="35" t="s">
        <v>61</v>
      </c>
      <c r="B4" s="36"/>
      <c r="C4" s="36"/>
      <c r="D4" s="36"/>
      <c r="E4" s="36"/>
      <c r="F4" s="36"/>
      <c r="G4" s="37"/>
      <c r="H4" s="37"/>
      <c r="I4" s="38"/>
    </row>
    <row r="5" spans="1:9" ht="18.95" customHeight="1">
      <c r="A5" s="35" t="s">
        <v>5</v>
      </c>
      <c r="B5" s="36"/>
      <c r="C5" s="36"/>
      <c r="D5" s="36"/>
      <c r="E5" s="36"/>
      <c r="F5" s="36"/>
      <c r="G5" s="37"/>
      <c r="H5" s="37"/>
      <c r="I5" s="38"/>
    </row>
    <row r="6" spans="1:9" ht="18.95" customHeight="1" thickBot="1">
      <c r="A6" s="8"/>
      <c r="B6" s="3"/>
      <c r="C6" s="7"/>
      <c r="D6" s="3"/>
      <c r="E6" s="3"/>
      <c r="F6" s="3"/>
      <c r="G6" s="4"/>
      <c r="H6" s="4"/>
      <c r="I6" s="5"/>
    </row>
    <row r="7" spans="1:9" ht="30" customHeight="1">
      <c r="A7" s="9" t="s">
        <v>6</v>
      </c>
      <c r="B7" s="10" t="s">
        <v>7</v>
      </c>
      <c r="C7" s="11" t="s">
        <v>8</v>
      </c>
      <c r="D7" s="10" t="s">
        <v>9</v>
      </c>
      <c r="E7" s="11" t="s">
        <v>10</v>
      </c>
      <c r="F7" s="39" t="s">
        <v>11</v>
      </c>
      <c r="G7" s="40"/>
      <c r="H7" s="10" t="s">
        <v>12</v>
      </c>
      <c r="I7" s="12" t="s">
        <v>13</v>
      </c>
    </row>
    <row r="8" spans="1:9" ht="18.75" customHeight="1">
      <c r="A8" s="13" t="s">
        <v>14</v>
      </c>
      <c r="B8" s="14" t="s">
        <v>15</v>
      </c>
      <c r="C8" s="15" t="s">
        <v>16</v>
      </c>
      <c r="D8" s="14" t="s">
        <v>17</v>
      </c>
      <c r="E8" s="14" t="s">
        <v>18</v>
      </c>
      <c r="F8" s="41" t="s">
        <v>19</v>
      </c>
      <c r="G8" s="42"/>
      <c r="H8" s="14" t="s">
        <v>20</v>
      </c>
      <c r="I8" s="16" t="s">
        <v>21</v>
      </c>
    </row>
    <row r="9" spans="1:9" ht="18.95" customHeight="1">
      <c r="A9" s="43" t="s">
        <v>14</v>
      </c>
      <c r="B9" s="44" t="s">
        <v>22</v>
      </c>
      <c r="C9" s="45" t="s">
        <v>23</v>
      </c>
      <c r="D9" s="44" t="s">
        <v>24</v>
      </c>
      <c r="E9" s="46" t="s">
        <v>25</v>
      </c>
      <c r="F9" s="17" t="s">
        <v>26</v>
      </c>
      <c r="G9" s="18">
        <v>7200</v>
      </c>
      <c r="H9" s="19"/>
      <c r="I9" s="20">
        <f>(G9*H9)</f>
        <v>0</v>
      </c>
    </row>
    <row r="10" spans="1:9" ht="18.95" customHeight="1">
      <c r="A10" s="43"/>
      <c r="B10" s="44"/>
      <c r="C10" s="45"/>
      <c r="D10" s="44"/>
      <c r="E10" s="46"/>
      <c r="F10" s="17" t="s">
        <v>27</v>
      </c>
      <c r="G10" s="18">
        <v>3300</v>
      </c>
      <c r="H10" s="19"/>
      <c r="I10" s="20">
        <f t="shared" ref="I10:I34" si="0">(G10*H10)</f>
        <v>0</v>
      </c>
    </row>
    <row r="11" spans="1:9" ht="18.95" customHeight="1">
      <c r="A11" s="43" t="s">
        <v>15</v>
      </c>
      <c r="B11" s="44" t="s">
        <v>28</v>
      </c>
      <c r="C11" s="45" t="s">
        <v>23</v>
      </c>
      <c r="D11" s="44" t="s">
        <v>29</v>
      </c>
      <c r="E11" s="46" t="s">
        <v>25</v>
      </c>
      <c r="F11" s="17" t="s">
        <v>26</v>
      </c>
      <c r="G11" s="18">
        <v>0</v>
      </c>
      <c r="H11" s="19"/>
      <c r="I11" s="20">
        <f t="shared" si="0"/>
        <v>0</v>
      </c>
    </row>
    <row r="12" spans="1:9" ht="18.95" customHeight="1">
      <c r="A12" s="43"/>
      <c r="B12" s="44"/>
      <c r="C12" s="45"/>
      <c r="D12" s="44"/>
      <c r="E12" s="46"/>
      <c r="F12" s="17" t="s">
        <v>27</v>
      </c>
      <c r="G12" s="18">
        <v>0</v>
      </c>
      <c r="H12" s="19"/>
      <c r="I12" s="20">
        <f t="shared" si="0"/>
        <v>0</v>
      </c>
    </row>
    <row r="13" spans="1:9" ht="22.5" customHeight="1">
      <c r="A13" s="33" t="s">
        <v>16</v>
      </c>
      <c r="B13" s="22" t="s">
        <v>30</v>
      </c>
      <c r="C13" s="23" t="s">
        <v>23</v>
      </c>
      <c r="D13" s="22" t="s">
        <v>31</v>
      </c>
      <c r="E13" s="24" t="s">
        <v>32</v>
      </c>
      <c r="F13" s="17" t="s">
        <v>26</v>
      </c>
      <c r="G13" s="18">
        <v>0</v>
      </c>
      <c r="H13" s="19"/>
      <c r="I13" s="20">
        <f t="shared" si="0"/>
        <v>0</v>
      </c>
    </row>
    <row r="14" spans="1:9" ht="18.75" customHeight="1">
      <c r="A14" s="47" t="s">
        <v>17</v>
      </c>
      <c r="B14" s="49" t="s">
        <v>33</v>
      </c>
      <c r="C14" s="51" t="s">
        <v>23</v>
      </c>
      <c r="D14" s="53" t="s">
        <v>34</v>
      </c>
      <c r="E14" s="46" t="s">
        <v>25</v>
      </c>
      <c r="F14" s="17" t="s">
        <v>26</v>
      </c>
      <c r="G14" s="18">
        <v>1200</v>
      </c>
      <c r="H14" s="19"/>
      <c r="I14" s="20">
        <f t="shared" si="0"/>
        <v>0</v>
      </c>
    </row>
    <row r="15" spans="1:9" ht="18.95" customHeight="1">
      <c r="A15" s="48"/>
      <c r="B15" s="50"/>
      <c r="C15" s="52"/>
      <c r="D15" s="54"/>
      <c r="E15" s="46"/>
      <c r="F15" s="17" t="s">
        <v>27</v>
      </c>
      <c r="G15" s="18">
        <v>200</v>
      </c>
      <c r="H15" s="19"/>
      <c r="I15" s="20">
        <f t="shared" si="0"/>
        <v>0</v>
      </c>
    </row>
    <row r="16" spans="1:9" ht="18.95" customHeight="1">
      <c r="A16" s="43" t="s">
        <v>18</v>
      </c>
      <c r="B16" s="44" t="s">
        <v>35</v>
      </c>
      <c r="C16" s="45" t="s">
        <v>23</v>
      </c>
      <c r="D16" s="44" t="s">
        <v>36</v>
      </c>
      <c r="E16" s="46" t="s">
        <v>25</v>
      </c>
      <c r="F16" s="17" t="s">
        <v>26</v>
      </c>
      <c r="G16" s="18">
        <v>5000</v>
      </c>
      <c r="H16" s="19"/>
      <c r="I16" s="20">
        <f t="shared" si="0"/>
        <v>0</v>
      </c>
    </row>
    <row r="17" spans="1:9" ht="18.95" customHeight="1">
      <c r="A17" s="43"/>
      <c r="B17" s="44"/>
      <c r="C17" s="45"/>
      <c r="D17" s="44"/>
      <c r="E17" s="46"/>
      <c r="F17" s="17" t="s">
        <v>27</v>
      </c>
      <c r="G17" s="18">
        <v>2100</v>
      </c>
      <c r="H17" s="19"/>
      <c r="I17" s="20">
        <f t="shared" si="0"/>
        <v>0</v>
      </c>
    </row>
    <row r="18" spans="1:9" ht="18.95" customHeight="1">
      <c r="A18" s="47" t="s">
        <v>19</v>
      </c>
      <c r="B18" s="49" t="s">
        <v>37</v>
      </c>
      <c r="C18" s="51" t="s">
        <v>23</v>
      </c>
      <c r="D18" s="53" t="s">
        <v>38</v>
      </c>
      <c r="E18" s="49" t="s">
        <v>39</v>
      </c>
      <c r="F18" s="17" t="s">
        <v>26</v>
      </c>
      <c r="G18" s="18">
        <v>66000</v>
      </c>
      <c r="H18" s="19"/>
      <c r="I18" s="20">
        <f t="shared" si="0"/>
        <v>0</v>
      </c>
    </row>
    <row r="19" spans="1:9" ht="18.95" customHeight="1">
      <c r="A19" s="55"/>
      <c r="B19" s="56"/>
      <c r="C19" s="57"/>
      <c r="D19" s="58"/>
      <c r="E19" s="56"/>
      <c r="F19" s="17" t="s">
        <v>27</v>
      </c>
      <c r="G19" s="18">
        <v>38000</v>
      </c>
      <c r="H19" s="19"/>
      <c r="I19" s="20">
        <f t="shared" si="0"/>
        <v>0</v>
      </c>
    </row>
    <row r="20" spans="1:9" ht="18.95" customHeight="1">
      <c r="A20" s="48"/>
      <c r="B20" s="50"/>
      <c r="C20" s="52"/>
      <c r="D20" s="54"/>
      <c r="E20" s="50"/>
      <c r="F20" s="25" t="s">
        <v>40</v>
      </c>
      <c r="G20" s="18">
        <v>300</v>
      </c>
      <c r="H20" s="19"/>
      <c r="I20" s="20">
        <f t="shared" si="0"/>
        <v>0</v>
      </c>
    </row>
    <row r="21" spans="1:9" ht="22.5" customHeight="1">
      <c r="A21" s="34" t="s">
        <v>20</v>
      </c>
      <c r="B21" s="26" t="s">
        <v>41</v>
      </c>
      <c r="C21" s="27" t="s">
        <v>23</v>
      </c>
      <c r="D21" s="28" t="s">
        <v>42</v>
      </c>
      <c r="E21" s="26" t="s">
        <v>32</v>
      </c>
      <c r="F21" s="17" t="s">
        <v>26</v>
      </c>
      <c r="G21" s="18">
        <v>6800</v>
      </c>
      <c r="H21" s="19"/>
      <c r="I21" s="20">
        <f t="shared" si="0"/>
        <v>0</v>
      </c>
    </row>
    <row r="22" spans="1:9" ht="18.95" customHeight="1">
      <c r="A22" s="43" t="s">
        <v>43</v>
      </c>
      <c r="B22" s="61" t="s">
        <v>44</v>
      </c>
      <c r="C22" s="45" t="s">
        <v>23</v>
      </c>
      <c r="D22" s="44" t="s">
        <v>29</v>
      </c>
      <c r="E22" s="46" t="s">
        <v>25</v>
      </c>
      <c r="F22" s="17" t="s">
        <v>26</v>
      </c>
      <c r="G22" s="18">
        <v>1100</v>
      </c>
      <c r="H22" s="19"/>
      <c r="I22" s="20">
        <f t="shared" si="0"/>
        <v>0</v>
      </c>
    </row>
    <row r="23" spans="1:9" ht="18.95" customHeight="1">
      <c r="A23" s="43"/>
      <c r="B23" s="61"/>
      <c r="C23" s="45"/>
      <c r="D23" s="44"/>
      <c r="E23" s="46"/>
      <c r="F23" s="17" t="s">
        <v>27</v>
      </c>
      <c r="G23" s="18">
        <v>500</v>
      </c>
      <c r="H23" s="19"/>
      <c r="I23" s="20">
        <f t="shared" si="0"/>
        <v>0</v>
      </c>
    </row>
    <row r="24" spans="1:9" ht="18.95" customHeight="1">
      <c r="A24" s="43" t="s">
        <v>45</v>
      </c>
      <c r="B24" s="49" t="s">
        <v>46</v>
      </c>
      <c r="C24" s="59" t="s">
        <v>23</v>
      </c>
      <c r="D24" s="53" t="s">
        <v>47</v>
      </c>
      <c r="E24" s="49" t="s">
        <v>25</v>
      </c>
      <c r="F24" s="17" t="s">
        <v>26</v>
      </c>
      <c r="G24" s="18">
        <v>1300</v>
      </c>
      <c r="H24" s="19"/>
      <c r="I24" s="20">
        <f t="shared" si="0"/>
        <v>0</v>
      </c>
    </row>
    <row r="25" spans="1:9" ht="18.95" customHeight="1">
      <c r="A25" s="43"/>
      <c r="B25" s="50"/>
      <c r="C25" s="60"/>
      <c r="D25" s="54"/>
      <c r="E25" s="50"/>
      <c r="F25" s="17" t="s">
        <v>27</v>
      </c>
      <c r="G25" s="18">
        <v>100</v>
      </c>
      <c r="H25" s="19"/>
      <c r="I25" s="20">
        <f t="shared" si="0"/>
        <v>0</v>
      </c>
    </row>
    <row r="26" spans="1:9" ht="18.95" customHeight="1">
      <c r="A26" s="43" t="s">
        <v>48</v>
      </c>
      <c r="B26" s="49" t="s">
        <v>49</v>
      </c>
      <c r="C26" s="59" t="s">
        <v>23</v>
      </c>
      <c r="D26" s="53" t="s">
        <v>50</v>
      </c>
      <c r="E26" s="49" t="s">
        <v>25</v>
      </c>
      <c r="F26" s="17" t="s">
        <v>26</v>
      </c>
      <c r="G26" s="18">
        <v>200</v>
      </c>
      <c r="H26" s="19"/>
      <c r="I26" s="20">
        <f t="shared" si="0"/>
        <v>0</v>
      </c>
    </row>
    <row r="27" spans="1:9" ht="18.95" customHeight="1">
      <c r="A27" s="43"/>
      <c r="B27" s="50"/>
      <c r="C27" s="60"/>
      <c r="D27" s="54"/>
      <c r="E27" s="50"/>
      <c r="F27" s="17" t="s">
        <v>27</v>
      </c>
      <c r="G27" s="18">
        <v>100</v>
      </c>
      <c r="H27" s="19"/>
      <c r="I27" s="20">
        <f t="shared" si="0"/>
        <v>0</v>
      </c>
    </row>
    <row r="28" spans="1:9" ht="27" customHeight="1">
      <c r="A28" s="43" t="s">
        <v>51</v>
      </c>
      <c r="B28" s="49" t="s">
        <v>52</v>
      </c>
      <c r="C28" s="59" t="s">
        <v>23</v>
      </c>
      <c r="D28" s="53" t="s">
        <v>53</v>
      </c>
      <c r="E28" s="49" t="s">
        <v>25</v>
      </c>
      <c r="F28" s="17" t="s">
        <v>26</v>
      </c>
      <c r="G28" s="18">
        <v>400</v>
      </c>
      <c r="H28" s="19"/>
      <c r="I28" s="20">
        <f t="shared" si="0"/>
        <v>0</v>
      </c>
    </row>
    <row r="29" spans="1:9" ht="18.95" customHeight="1">
      <c r="A29" s="43"/>
      <c r="B29" s="50"/>
      <c r="C29" s="60"/>
      <c r="D29" s="54"/>
      <c r="E29" s="50"/>
      <c r="F29" s="17" t="s">
        <v>27</v>
      </c>
      <c r="G29" s="18">
        <v>200</v>
      </c>
      <c r="H29" s="19"/>
      <c r="I29" s="20">
        <f t="shared" si="0"/>
        <v>0</v>
      </c>
    </row>
    <row r="30" spans="1:9" ht="18.95" customHeight="1">
      <c r="A30" s="65">
        <v>12</v>
      </c>
      <c r="B30" s="66">
        <v>1630002400</v>
      </c>
      <c r="C30" s="69" t="s">
        <v>23</v>
      </c>
      <c r="D30" s="53" t="s">
        <v>54</v>
      </c>
      <c r="E30" s="49" t="s">
        <v>39</v>
      </c>
      <c r="F30" s="17" t="s">
        <v>26</v>
      </c>
      <c r="G30" s="18">
        <v>140000</v>
      </c>
      <c r="H30" s="19"/>
      <c r="I30" s="20">
        <f t="shared" si="0"/>
        <v>0</v>
      </c>
    </row>
    <row r="31" spans="1:9" ht="18.95" customHeight="1">
      <c r="A31" s="65"/>
      <c r="B31" s="67"/>
      <c r="C31" s="70"/>
      <c r="D31" s="58"/>
      <c r="E31" s="56"/>
      <c r="F31" s="17" t="s">
        <v>27</v>
      </c>
      <c r="G31" s="18">
        <v>85000</v>
      </c>
      <c r="H31" s="19"/>
      <c r="I31" s="20">
        <f t="shared" si="0"/>
        <v>0</v>
      </c>
    </row>
    <row r="32" spans="1:9" ht="18.95" customHeight="1">
      <c r="A32" s="65"/>
      <c r="B32" s="68"/>
      <c r="C32" s="71"/>
      <c r="D32" s="54"/>
      <c r="E32" s="50"/>
      <c r="F32" s="25" t="s">
        <v>40</v>
      </c>
      <c r="G32" s="18">
        <v>850</v>
      </c>
      <c r="H32" s="19"/>
      <c r="I32" s="20">
        <f t="shared" si="0"/>
        <v>0</v>
      </c>
    </row>
    <row r="33" spans="1:9" ht="18.95" customHeight="1">
      <c r="A33" s="62" t="s">
        <v>55</v>
      </c>
      <c r="B33" s="63"/>
      <c r="C33" s="63"/>
      <c r="D33" s="63"/>
      <c r="E33" s="64"/>
      <c r="F33" s="29" t="s">
        <v>56</v>
      </c>
      <c r="G33" s="30">
        <f>SUM(G9:G32)-G32-G20</f>
        <v>358700</v>
      </c>
      <c r="H33" s="31"/>
      <c r="I33" s="20">
        <f t="shared" si="0"/>
        <v>0</v>
      </c>
    </row>
    <row r="34" spans="1:9" ht="18.95" customHeight="1">
      <c r="A34" s="62" t="s">
        <v>57</v>
      </c>
      <c r="B34" s="63"/>
      <c r="C34" s="64"/>
      <c r="D34" s="76"/>
      <c r="E34" s="77"/>
      <c r="F34" s="29" t="s">
        <v>56</v>
      </c>
      <c r="G34" s="30">
        <f>SUM(G9:G32)-G32-G20</f>
        <v>358700</v>
      </c>
      <c r="H34" s="32"/>
      <c r="I34" s="20">
        <f t="shared" si="0"/>
        <v>0</v>
      </c>
    </row>
    <row r="35" spans="1:9" ht="18.95" customHeight="1">
      <c r="A35" s="78" t="s">
        <v>58</v>
      </c>
      <c r="B35" s="79"/>
      <c r="C35" s="79"/>
      <c r="D35" s="80">
        <f>SUM(I9:I34)</f>
        <v>0</v>
      </c>
      <c r="E35" s="81"/>
      <c r="F35" s="81"/>
      <c r="G35" s="81"/>
      <c r="H35" s="81"/>
      <c r="I35" s="82"/>
    </row>
    <row r="36" spans="1:9" ht="18.95" customHeight="1">
      <c r="A36" s="78" t="s">
        <v>59</v>
      </c>
      <c r="B36" s="79"/>
      <c r="C36" s="79"/>
      <c r="D36" s="83">
        <f>(D35*13)/100</f>
        <v>0</v>
      </c>
      <c r="E36" s="83"/>
      <c r="F36" s="83"/>
      <c r="G36" s="83"/>
      <c r="H36" s="83"/>
      <c r="I36" s="84"/>
    </row>
    <row r="37" spans="1:9" ht="18.95" customHeight="1" thickBot="1">
      <c r="A37" s="72" t="s">
        <v>60</v>
      </c>
      <c r="B37" s="73"/>
      <c r="C37" s="73"/>
      <c r="D37" s="74">
        <f>D35+D36</f>
        <v>0</v>
      </c>
      <c r="E37" s="74"/>
      <c r="F37" s="74"/>
      <c r="G37" s="74"/>
      <c r="H37" s="74"/>
      <c r="I37" s="75"/>
    </row>
    <row r="39" spans="1:9">
      <c r="I39" s="21"/>
    </row>
    <row r="40" spans="1:9">
      <c r="I40" s="21"/>
    </row>
    <row r="41" spans="1:9">
      <c r="I41" s="21"/>
    </row>
    <row r="42" spans="1:9">
      <c r="I42" s="21"/>
    </row>
    <row r="43" spans="1:9">
      <c r="I43" s="21"/>
    </row>
    <row r="44" spans="1:9">
      <c r="I44" s="21"/>
    </row>
    <row r="45" spans="1:9">
      <c r="I45" s="21"/>
    </row>
    <row r="46" spans="1:9">
      <c r="I46" s="21"/>
    </row>
    <row r="47" spans="1:9">
      <c r="I47" s="21"/>
    </row>
  </sheetData>
  <mergeCells count="63">
    <mergeCell ref="A37:C37"/>
    <mergeCell ref="D37:I37"/>
    <mergeCell ref="A34:C34"/>
    <mergeCell ref="D34:E34"/>
    <mergeCell ref="A35:C35"/>
    <mergeCell ref="D35:I35"/>
    <mergeCell ref="A36:C36"/>
    <mergeCell ref="D36:I36"/>
    <mergeCell ref="A33:E33"/>
    <mergeCell ref="A26:A27"/>
    <mergeCell ref="B26:B27"/>
    <mergeCell ref="C26:C27"/>
    <mergeCell ref="D26:D27"/>
    <mergeCell ref="E26:E27"/>
    <mergeCell ref="A28:A29"/>
    <mergeCell ref="B28:B29"/>
    <mergeCell ref="C28:C29"/>
    <mergeCell ref="D28:D29"/>
    <mergeCell ref="E28:E29"/>
    <mergeCell ref="A30:A32"/>
    <mergeCell ref="B30:B32"/>
    <mergeCell ref="C30:C32"/>
    <mergeCell ref="D30:D32"/>
    <mergeCell ref="E30:E32"/>
    <mergeCell ref="A22:A23"/>
    <mergeCell ref="B22:B23"/>
    <mergeCell ref="C22:C23"/>
    <mergeCell ref="D22:D23"/>
    <mergeCell ref="E22:E23"/>
    <mergeCell ref="A24:A25"/>
    <mergeCell ref="B24:B25"/>
    <mergeCell ref="C24:C25"/>
    <mergeCell ref="D24:D25"/>
    <mergeCell ref="E24:E25"/>
    <mergeCell ref="A16:A17"/>
    <mergeCell ref="B16:B17"/>
    <mergeCell ref="C16:C17"/>
    <mergeCell ref="D16:D17"/>
    <mergeCell ref="E16:E17"/>
    <mergeCell ref="A18:A20"/>
    <mergeCell ref="B18:B20"/>
    <mergeCell ref="C18:C20"/>
    <mergeCell ref="D18:D20"/>
    <mergeCell ref="E18:E20"/>
    <mergeCell ref="A11:A12"/>
    <mergeCell ref="B11:B12"/>
    <mergeCell ref="C11:C12"/>
    <mergeCell ref="D11:D12"/>
    <mergeCell ref="E11:E12"/>
    <mergeCell ref="A14:A15"/>
    <mergeCell ref="B14:B15"/>
    <mergeCell ref="C14:C15"/>
    <mergeCell ref="D14:D15"/>
    <mergeCell ref="E14:E15"/>
    <mergeCell ref="A4:I4"/>
    <mergeCell ref="A5:I5"/>
    <mergeCell ref="F7:G7"/>
    <mergeCell ref="F8:G8"/>
    <mergeCell ref="A9:A10"/>
    <mergeCell ref="B9:B10"/>
    <mergeCell ref="C9:C10"/>
    <mergeCell ref="D9:D10"/>
    <mergeCell ref="E9:E10"/>
  </mergeCells>
  <pageMargins left="0.35433070866141736" right="0.19685039370078741" top="0.59055118110236227" bottom="0.31496062992125984" header="0.31496062992125984" footer="0.31496062992125984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troškovnik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2017-12-01T11:45:53Z</dcterms:modified>
</cp:coreProperties>
</file>